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arco\Downloads\"/>
    </mc:Choice>
  </mc:AlternateContent>
  <xr:revisionPtr revIDLastSave="0" documentId="13_ncr:1_{4253E6FF-A903-4491-A863-E1B535473F09}" xr6:coauthVersionLast="47" xr6:coauthVersionMax="47" xr10:uidLastSave="{00000000-0000-0000-0000-000000000000}"/>
  <bookViews>
    <workbookView xWindow="-108" yWindow="-108" windowWidth="23256" windowHeight="13176" xr2:uid="{CC7F7FA3-CC2B-4B27-AB9E-1040C7F0F50E}"/>
  </bookViews>
  <sheets>
    <sheet name="CHI_SONO &gt;" sheetId="9" r:id="rId1"/>
    <sheet name="DB" sheetId="1" r:id="rId2"/>
    <sheet name="MARGINE" sheetId="8" r:id="rId3"/>
    <sheet name="TOP_365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9" l="1"/>
  <c r="B19" i="9"/>
  <c r="B17" i="9"/>
  <c r="B15" i="9"/>
  <c r="B13" i="9"/>
  <c r="B10" i="9"/>
  <c r="B7" i="9"/>
  <c r="D6" i="8"/>
  <c r="D3" i="8"/>
  <c r="L3" i="4" a="1"/>
  <c r="L3" i="4" s="1"/>
  <c r="B3" i="4" a="1"/>
  <c r="B3" i="4" s="1"/>
  <c r="E3" i="4"/>
  <c r="F6" i="8"/>
  <c r="F3" i="8"/>
  <c r="O3" i="4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D3A2D99-A7D4-4868-BF16-CC13402BD72F}" keepAlive="1" name="Query - TBL_TOP" description="Connessione alla query 'TBL_TOP' nella cartella di lavoro." type="5" refreshedVersion="8" background="1" saveData="1">
    <dbPr connection="Provider=Microsoft.Mashup.OleDb.1;Data Source=$Workbook$;Location=TBL_TOP;Extended Properties=&quot;&quot;" command="SELECT * FROM [TBL_TOP]"/>
  </connection>
  <connection id="2" xr16:uid="{9481E092-46CC-4080-80FC-8A08BE62E9EE}" keepAlive="1" name="Query - TBL_TOP_10" description="Connessione alla query 'TBL_TOP_10' nella cartella di lavoro." type="5" refreshedVersion="8" background="1" saveData="1">
    <dbPr connection="Provider=Microsoft.Mashup.OleDb.1;Data Source=$Workbook$;Location=TBL_TOP_10;Extended Properties=&quot;&quot;" command="SELECT * FROM [TBL_TOP_10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<sst xmlns="http://schemas.openxmlformats.org/spreadsheetml/2006/main" count="327" uniqueCount="90">
  <si>
    <t>CLIENTE</t>
  </si>
  <si>
    <t>PRODOTTO</t>
  </si>
  <si>
    <t>DATA</t>
  </si>
  <si>
    <t>PREZZO</t>
  </si>
  <si>
    <t>MERCATO</t>
  </si>
  <si>
    <t>MARIANI</t>
  </si>
  <si>
    <t>AUDI</t>
  </si>
  <si>
    <t>ES</t>
  </si>
  <si>
    <t>GIULIANI</t>
  </si>
  <si>
    <t>USA</t>
  </si>
  <si>
    <t>MILANI</t>
  </si>
  <si>
    <t>FR</t>
  </si>
  <si>
    <t>FERRO</t>
  </si>
  <si>
    <t>JEEP</t>
  </si>
  <si>
    <t>COSTA</t>
  </si>
  <si>
    <t>FIAT</t>
  </si>
  <si>
    <t>FONTANA</t>
  </si>
  <si>
    <t>IT</t>
  </si>
  <si>
    <t>BERNARDI</t>
  </si>
  <si>
    <t>GALLI</t>
  </si>
  <si>
    <t>DE</t>
  </si>
  <si>
    <t>CONTI</t>
  </si>
  <si>
    <t>MOLINARI</t>
  </si>
  <si>
    <t>PARISI</t>
  </si>
  <si>
    <t>CARUSO</t>
  </si>
  <si>
    <t>AMATO</t>
  </si>
  <si>
    <t>VOLKSWAGEN</t>
  </si>
  <si>
    <t>ROMANO</t>
  </si>
  <si>
    <t>OLIVIERI</t>
  </si>
  <si>
    <t>RUGGERI</t>
  </si>
  <si>
    <t>MORETTI</t>
  </si>
  <si>
    <t>MORO</t>
  </si>
  <si>
    <t>BASSI</t>
  </si>
  <si>
    <t>MARTINI</t>
  </si>
  <si>
    <t>ROSA</t>
  </si>
  <si>
    <t>GRASSI</t>
  </si>
  <si>
    <t>FARINA</t>
  </si>
  <si>
    <t>ORLANDO</t>
  </si>
  <si>
    <t>COLOMBO</t>
  </si>
  <si>
    <t>MONTI</t>
  </si>
  <si>
    <t>GRASSO</t>
  </si>
  <si>
    <t>VITALI</t>
  </si>
  <si>
    <t>VILLA</t>
  </si>
  <si>
    <t>MARCHETTI</t>
  </si>
  <si>
    <t>GENTILE</t>
  </si>
  <si>
    <t>SERRA</t>
  </si>
  <si>
    <t>ROSSI</t>
  </si>
  <si>
    <t>DE LUCA</t>
  </si>
  <si>
    <t>CASTELLI</t>
  </si>
  <si>
    <t>DE ANGELIS</t>
  </si>
  <si>
    <t>FERRI</t>
  </si>
  <si>
    <t>ESPOSITO</t>
  </si>
  <si>
    <t>GUERRA</t>
  </si>
  <si>
    <t>ROSSETTI</t>
  </si>
  <si>
    <t>BARONE</t>
  </si>
  <si>
    <t>BELLINI</t>
  </si>
  <si>
    <t>BIANCO</t>
  </si>
  <si>
    <t>VALENTINI</t>
  </si>
  <si>
    <t>MAZZA</t>
  </si>
  <si>
    <t>CATTANEO</t>
  </si>
  <si>
    <t>RUSSO</t>
  </si>
  <si>
    <t>TESTA</t>
  </si>
  <si>
    <t>LOMBARDO</t>
  </si>
  <si>
    <t>MORELLI</t>
  </si>
  <si>
    <t>COPPOLA</t>
  </si>
  <si>
    <t>MARTINELLI</t>
  </si>
  <si>
    <t>POLI</t>
  </si>
  <si>
    <t>GATTI</t>
  </si>
  <si>
    <t>LEONE</t>
  </si>
  <si>
    <t>FERRARO</t>
  </si>
  <si>
    <t>VIOLA</t>
  </si>
  <si>
    <t>VALENTE</t>
  </si>
  <si>
    <t>SARTORI</t>
  </si>
  <si>
    <t>VITALE</t>
  </si>
  <si>
    <t>PELLEGRINO</t>
  </si>
  <si>
    <t>DE SANTIS</t>
  </si>
  <si>
    <t>TOP</t>
  </si>
  <si>
    <t>www.marcofilocamo.it</t>
  </si>
  <si>
    <t>Formazione &amp; consulenza Microsoft Excel</t>
  </si>
  <si>
    <t>Mi chiamo Marco Filocamo e sono esperto nell'utilizzo di Microsoft Excel.</t>
  </si>
  <si>
    <t>TOP 10 - SOLUZIONE CON ARRAY SENZA LET</t>
  </si>
  <si>
    <t>TOP 10 - SOLUZIONE CON ARRAY E LET</t>
  </si>
  <si>
    <t>P</t>
  </si>
  <si>
    <t>C</t>
  </si>
  <si>
    <t>M</t>
  </si>
  <si>
    <t>Margine Percentuale calcolato senza LET</t>
  </si>
  <si>
    <t>Margine Percentuale calcolato con LET</t>
  </si>
  <si>
    <t>Realizzo corsi di formazione (in aula, online, 1:1) e progetti di consulenza con aziende (da startup a multinazionali).</t>
  </si>
  <si>
    <t>Disegno e organizzo corsi di formazione in aziende di varie dimensioni. Il mio metodo è votato alla pratica, utilizzando casi reali</t>
  </si>
  <si>
    <t>Progetto e realizzo file personalizzati, risolvendo problemi e velocizzando il tuo lavoro con soluzioni dedicate su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</si>
</sst>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26" x14ac:knownFonts="1">
    <font>
      <sz val="16"/>
      <color theme="1"/>
      <name val="Segoe UI"/>
      <family val="2"/>
    </font>
    <font>
      <sz val="16"/>
      <color theme="1"/>
      <name val="Segoe UI"/>
      <family val="2"/>
    </font>
    <font>
      <b/>
      <sz val="16"/>
      <color theme="0"/>
      <name val="Segoe UI"/>
      <family val="2"/>
    </font>
    <font>
      <b/>
      <sz val="16"/>
      <color theme="1"/>
      <name val="Segoe UI"/>
      <family val="2"/>
    </font>
    <font>
      <u/>
      <sz val="16"/>
      <color theme="10"/>
      <name val="Segoe UI"/>
      <family val="2"/>
    </font>
    <font>
      <sz val="14"/>
      <color theme="1"/>
      <name val="Segoe UI"/>
      <family val="2"/>
    </font>
    <font>
      <b/>
      <sz val="12"/>
      <color theme="9" tint="-0.499984740745262"/>
      <name val="Segoe UI"/>
      <family val="2"/>
    </font>
    <font>
      <sz val="10"/>
      <color theme="9" tint="-0.499984740745262"/>
      <name val="Segoe UI"/>
      <family val="2"/>
    </font>
    <font>
      <sz val="16"/>
      <color theme="1"/>
      <name val="Open Sans"/>
      <family val="2"/>
    </font>
    <font>
      <u/>
      <sz val="16"/>
      <color theme="10"/>
      <name val="Open Sans"/>
      <family val="2"/>
    </font>
    <font>
      <sz val="12"/>
      <color theme="10"/>
      <name val="Segoe UI"/>
      <family val="2"/>
    </font>
    <font>
      <b/>
      <sz val="14"/>
      <color theme="0"/>
      <name val="Segoe UI"/>
      <family val="2"/>
    </font>
    <font>
      <b/>
      <sz val="16"/>
      <color rgb="FFFF0000"/>
      <name val="Segoe UI"/>
      <family val="2"/>
    </font>
    <font>
      <sz val="12"/>
      <color theme="1"/>
      <name val="Segoe UI"/>
      <family val="2"/>
    </font>
    <font>
      <b/>
      <sz val="16"/>
      <color theme="10"/>
      <name val="Segoe UI"/>
      <family val="2"/>
    </font>
    <font>
      <b/>
      <sz val="16"/>
      <color theme="9" tint="-0.499984740745262"/>
      <name val="Segoe UI"/>
      <family val="2"/>
    </font>
    <font>
      <b/>
      <sz val="16"/>
      <color rgb="FF7030A0"/>
      <name val="Segoe UI"/>
      <family val="2"/>
    </font>
    <font>
      <b/>
      <i/>
      <sz val="14"/>
      <color theme="1"/>
      <name val="Segoe UI"/>
      <family val="2"/>
    </font>
    <font>
      <b/>
      <sz val="14"/>
      <color theme="1"/>
      <name val="Segoe UI"/>
      <family val="2"/>
    </font>
    <font>
      <b/>
      <sz val="16"/>
      <color rgb="FFC00000"/>
      <name val="Segoe UI"/>
      <family val="2"/>
    </font>
    <font>
      <b/>
      <i/>
      <sz val="14"/>
      <color rgb="FFC00000"/>
      <name val="Segoe UI"/>
      <family val="2"/>
    </font>
    <font>
      <b/>
      <i/>
      <sz val="14"/>
      <color theme="9" tint="-0.499984740745262"/>
      <name val="Segoe UI"/>
      <family val="2"/>
    </font>
    <font>
      <b/>
      <i/>
      <sz val="12"/>
      <color theme="6" tint="-0.249977111117893"/>
      <name val="Segoe UI"/>
      <family val="2"/>
    </font>
    <font>
      <i/>
      <sz val="12"/>
      <color theme="1"/>
      <name val="Segoe UI"/>
      <family val="2"/>
    </font>
    <font>
      <b/>
      <sz val="12"/>
      <color theme="1"/>
      <name val="Segoe UI"/>
      <family val="2"/>
    </font>
    <font>
      <b/>
      <sz val="12"/>
      <color theme="8" tint="-0.499984740745262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8" fillId="0" borderId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44">
    <xf numFmtId="0" fontId="0" fillId="0" borderId="0" xfId="0"/>
    <xf numFmtId="14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2" fillId="2" borderId="0" xfId="0" applyFont="1" applyFill="1"/>
    <xf numFmtId="0" fontId="2" fillId="3" borderId="0" xfId="0" applyFont="1" applyFill="1"/>
    <xf numFmtId="14" fontId="2" fillId="3" borderId="0" xfId="0" applyNumberFormat="1" applyFont="1" applyFill="1"/>
    <xf numFmtId="164" fontId="2" fillId="3" borderId="0" xfId="0" applyNumberFormat="1" applyFont="1" applyFill="1" applyAlignment="1">
      <alignment horizontal="center"/>
    </xf>
    <xf numFmtId="0" fontId="0" fillId="0" borderId="0" xfId="0" applyAlignment="1">
      <alignment vertical="center" wrapText="1"/>
    </xf>
    <xf numFmtId="1" fontId="2" fillId="2" borderId="0" xfId="0" applyNumberFormat="1" applyFont="1" applyFill="1"/>
    <xf numFmtId="0" fontId="5" fillId="0" borderId="0" xfId="0" applyFont="1"/>
    <xf numFmtId="0" fontId="6" fillId="0" borderId="0" xfId="1" applyFont="1"/>
    <xf numFmtId="0" fontId="7" fillId="0" borderId="0" xfId="0" applyFont="1"/>
    <xf numFmtId="0" fontId="10" fillId="0" borderId="0" xfId="3" applyFont="1" applyFill="1" applyProtection="1"/>
    <xf numFmtId="0" fontId="12" fillId="0" borderId="0" xfId="0" applyFont="1"/>
    <xf numFmtId="0" fontId="15" fillId="0" borderId="0" xfId="0" applyFont="1"/>
    <xf numFmtId="10" fontId="0" fillId="0" borderId="0" xfId="4" applyNumberFormat="1" applyFont="1"/>
    <xf numFmtId="0" fontId="15" fillId="0" borderId="1" xfId="0" applyFont="1" applyBorder="1" applyAlignment="1">
      <alignment horizontal="right"/>
    </xf>
    <xf numFmtId="0" fontId="16" fillId="0" borderId="1" xfId="0" applyFont="1" applyBorder="1" applyAlignment="1">
      <alignment horizontal="right"/>
    </xf>
    <xf numFmtId="0" fontId="0" fillId="0" borderId="1" xfId="0" applyBorder="1"/>
    <xf numFmtId="0" fontId="19" fillId="0" borderId="1" xfId="0" applyFont="1" applyBorder="1" applyAlignment="1">
      <alignment horizontal="right"/>
    </xf>
    <xf numFmtId="0" fontId="20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1" fillId="0" borderId="0" xfId="5" applyFont="1"/>
    <xf numFmtId="0" fontId="1" fillId="0" borderId="0" xfId="5" applyFont="1" applyProtection="1">
      <protection locked="0"/>
    </xf>
    <xf numFmtId="0" fontId="5" fillId="0" borderId="0" xfId="5" applyFont="1"/>
    <xf numFmtId="0" fontId="5" fillId="0" borderId="0" xfId="5" applyFont="1" applyProtection="1">
      <protection locked="0"/>
    </xf>
    <xf numFmtId="0" fontId="5" fillId="0" borderId="1" xfId="5" applyFont="1" applyBorder="1"/>
    <xf numFmtId="0" fontId="13" fillId="0" borderId="1" xfId="5" applyFont="1" applyBorder="1"/>
    <xf numFmtId="0" fontId="23" fillId="0" borderId="0" xfId="5" applyFont="1" applyProtection="1">
      <protection locked="0"/>
    </xf>
    <xf numFmtId="0" fontId="13" fillId="0" borderId="0" xfId="5" applyFont="1" applyProtection="1">
      <protection locked="0"/>
    </xf>
    <xf numFmtId="0" fontId="23" fillId="0" borderId="0" xfId="5" applyFont="1"/>
    <xf numFmtId="0" fontId="13" fillId="0" borderId="0" xfId="5" applyFont="1"/>
    <xf numFmtId="0" fontId="6" fillId="0" borderId="0" xfId="3" applyFont="1" applyFill="1" applyAlignment="1" applyProtection="1"/>
    <xf numFmtId="0" fontId="25" fillId="0" borderId="0" xfId="3" applyFont="1" applyFill="1" applyBorder="1" applyAlignment="1" applyProtection="1"/>
    <xf numFmtId="0" fontId="22" fillId="0" borderId="0" xfId="3" applyFont="1" applyFill="1" applyAlignment="1" applyProtection="1">
      <alignment horizontal="left"/>
    </xf>
    <xf numFmtId="0" fontId="24" fillId="0" borderId="0" xfId="3" applyFont="1" applyFill="1" applyAlignment="1" applyProtection="1">
      <alignment horizontal="left"/>
    </xf>
    <xf numFmtId="0" fontId="25" fillId="0" borderId="0" xfId="3" applyFont="1" applyFill="1" applyBorder="1" applyAlignment="1" applyProtection="1">
      <alignment horizontal="left"/>
    </xf>
    <xf numFmtId="0" fontId="11" fillId="5" borderId="0" xfId="3" applyFont="1" applyFill="1" applyAlignment="1" applyProtection="1">
      <alignment horizontal="left" vertical="center"/>
    </xf>
    <xf numFmtId="0" fontId="12" fillId="0" borderId="0" xfId="3" applyFont="1" applyFill="1" applyAlignment="1" applyProtection="1">
      <alignment horizontal="left"/>
    </xf>
    <xf numFmtId="0" fontId="14" fillId="0" borderId="0" xfId="1" applyFont="1" applyFill="1" applyAlignment="1" applyProtection="1">
      <alignment horizontal="left"/>
    </xf>
    <xf numFmtId="0" fontId="3" fillId="4" borderId="0" xfId="0" applyFont="1" applyFill="1" applyAlignment="1">
      <alignment horizontal="left" vertical="top" wrapText="1"/>
    </xf>
    <xf numFmtId="0" fontId="18" fillId="4" borderId="0" xfId="0" applyFont="1" applyFill="1" applyAlignment="1">
      <alignment horizontal="left" vertical="top" wrapText="1"/>
    </xf>
    <xf numFmtId="0" fontId="17" fillId="4" borderId="0" xfId="0" applyFont="1" applyFill="1" applyAlignment="1">
      <alignment horizontal="left"/>
    </xf>
  </cellXfs>
  <cellStyles count="6">
    <cellStyle name="Collegamento ipertestuale" xfId="1" builtinId="8"/>
    <cellStyle name="Collegamento ipertestuale 2" xfId="3" xr:uid="{D8154738-AF6C-40C7-8ED6-FA1AD8063850}"/>
    <cellStyle name="Normale" xfId="0" builtinId="0"/>
    <cellStyle name="Normale 2" xfId="2" xr:uid="{826107FD-076B-48FB-9D76-DF49C4CC2B73}"/>
    <cellStyle name="Normale 2 2" xfId="5" xr:uid="{AA53AE19-8E25-4E4E-921C-69D8AB42DB6A}"/>
    <cellStyle name="Percentuale" xfId="4" builtinId="5"/>
  </cellStyles>
  <dxfs count="3">
    <dxf>
      <numFmt numFmtId="164" formatCode="#,##0\ &quot;€&quot;"/>
      <alignment horizontal="center" vertical="bottom" textRotation="0" wrapText="0" indent="0" justifyLastLine="0" shrinkToFit="0" readingOrder="0"/>
    </dxf>
    <dxf>
      <numFmt numFmtId="19" formatCode="dd/mm/yyyy"/>
    </dxf>
    <dxf>
      <font>
        <b/>
        <strike val="0"/>
        <outline val="0"/>
        <shadow val="0"/>
        <u val="none"/>
        <vertAlign val="baseline"/>
        <sz val="16"/>
        <color theme="0"/>
        <name val="Segoe UI"/>
        <family val="2"/>
        <scheme val="none"/>
      </font>
      <fill>
        <patternFill patternType="solid">
          <fgColor indexed="64"/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1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marcofilocamo.it" TargetMode="External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1201</xdr:colOff>
      <xdr:row>1</xdr:row>
      <xdr:rowOff>45721</xdr:rowOff>
    </xdr:from>
    <xdr:to>
      <xdr:col>2</xdr:col>
      <xdr:colOff>259080</xdr:colOff>
      <xdr:row>1</xdr:row>
      <xdr:rowOff>304801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8C4A5B7D-F452-4A5A-894B-D1C5F15B5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7901" y="190501"/>
          <a:ext cx="1042739" cy="25908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</xdr:row>
      <xdr:rowOff>32656</xdr:rowOff>
    </xdr:from>
    <xdr:to>
      <xdr:col>11</xdr:col>
      <xdr:colOff>971007</xdr:colOff>
      <xdr:row>5</xdr:row>
      <xdr:rowOff>0</xdr:rowOff>
    </xdr:to>
    <xdr:pic>
      <xdr:nvPicPr>
        <xdr:cNvPr id="3" name="Immagin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5674EC5-5FDA-4CB9-BAC1-11A4996CF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59340" y="177436"/>
          <a:ext cx="971007" cy="957944"/>
        </a:xfrm>
        <a:prstGeom prst="rect">
          <a:avLst/>
        </a:prstGeom>
      </xdr:spPr>
    </xdr:pic>
    <xdr:clientData/>
  </xdr:twoCellAnchor>
  <xdr:twoCellAnchor editAs="oneCell">
    <xdr:from>
      <xdr:col>12</xdr:col>
      <xdr:colOff>134888</xdr:colOff>
      <xdr:row>3</xdr:row>
      <xdr:rowOff>32183</xdr:rowOff>
    </xdr:from>
    <xdr:to>
      <xdr:col>13</xdr:col>
      <xdr:colOff>276402</xdr:colOff>
      <xdr:row>4</xdr:row>
      <xdr:rowOff>208792</xdr:rowOff>
    </xdr:to>
    <xdr:pic>
      <xdr:nvPicPr>
        <xdr:cNvPr id="4" name="Immagine 3" descr="Microsoft Most Valuable Professional - Wikipedia">
          <a:extLst>
            <a:ext uri="{FF2B5EF4-FFF2-40B4-BE49-F238E27FC236}">
              <a16:creationId xmlns:a16="http://schemas.microsoft.com/office/drawing/2014/main" id="{EB1F1ED2-7FB2-4410-BAC7-C8518ABD1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30548" y="603683"/>
          <a:ext cx="1177834" cy="4814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</xdr:row>
      <xdr:rowOff>0</xdr:rowOff>
    </xdr:from>
    <xdr:ext cx="1213273" cy="305647"/>
    <xdr:pic>
      <xdr:nvPicPr>
        <xdr:cNvPr id="2" name="Immagine 1" descr="Logo Marco Filocamo">
          <a:extLst>
            <a:ext uri="{FF2B5EF4-FFF2-40B4-BE49-F238E27FC236}">
              <a16:creationId xmlns:a16="http://schemas.microsoft.com/office/drawing/2014/main" id="{53DC7954-5548-4A92-9ABF-A05FAA64E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05860" y="2811780"/>
          <a:ext cx="1213273" cy="305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9</xdr:row>
      <xdr:rowOff>0</xdr:rowOff>
    </xdr:from>
    <xdr:ext cx="1213273" cy="305647"/>
    <xdr:pic>
      <xdr:nvPicPr>
        <xdr:cNvPr id="2" name="Immagine 1" descr="Logo Marco Filocamo">
          <a:extLst>
            <a:ext uri="{FF2B5EF4-FFF2-40B4-BE49-F238E27FC236}">
              <a16:creationId xmlns:a16="http://schemas.microsoft.com/office/drawing/2014/main" id="{11417F12-8388-43D4-8DE3-B36CEC2CB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1514" y="2209800"/>
          <a:ext cx="1213273" cy="305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7</xdr:row>
      <xdr:rowOff>0</xdr:rowOff>
    </xdr:from>
    <xdr:ext cx="1213273" cy="305647"/>
    <xdr:pic>
      <xdr:nvPicPr>
        <xdr:cNvPr id="3" name="Immagine 2" descr="Logo Marco Filocamo">
          <a:extLst>
            <a:ext uri="{FF2B5EF4-FFF2-40B4-BE49-F238E27FC236}">
              <a16:creationId xmlns:a16="http://schemas.microsoft.com/office/drawing/2014/main" id="{9CA38B10-4CA8-4B0F-9394-8F0A3BA6B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5571" y="2209800"/>
          <a:ext cx="1213273" cy="305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7374D28-A271-4978-BC8D-377336D34485}" name="TBL" displayName="TBL" ref="B2:F102" totalsRowShown="0" headerRowDxfId="2">
  <autoFilter ref="B2:F102" xr:uid="{87374D28-A271-4978-BC8D-377336D34485}"/>
  <tableColumns count="5">
    <tableColumn id="1" xr3:uid="{2309CCB0-76D8-4533-AECC-32BA5BC64CFF}" name="CLIENTE"/>
    <tableColumn id="2" xr3:uid="{B7A94327-006E-45ED-AD63-B3489F9A6636}" name="PRODOTTO"/>
    <tableColumn id="3" xr3:uid="{2652A8D3-AEF0-44DA-B587-653675EAC994}" name="DATA" dataDxfId="1"/>
    <tableColumn id="4" xr3:uid="{FB2BAEEB-2F87-4663-8CCA-E5A1D424F3B9}" name="PREZZO" dataDxfId="0"/>
    <tableColumn id="5" xr3:uid="{B4C861FB-E03C-4C89-8EA5-EDE067D76B0D}" name="MERCATO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earnn.com/corsi/excel-avanzato/?via=marco-filocamo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s://www.marcofilocamo.it/corso-excel/" TargetMode="External"/><Relationship Id="rId7" Type="http://schemas.openxmlformats.org/officeDocument/2006/relationships/hyperlink" Target="https://lacerba.io/corso-avanzato-online-excel-per-ecommerce?affcode=bxu_579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lacerba.io/corso-avanzato-online-excel-per-ecommerce?affcode=bxu_579" TargetMode="External"/><Relationship Id="rId1" Type="http://schemas.openxmlformats.org/officeDocument/2006/relationships/hyperlink" Target="https://lacerba.io/p/corso-base-excel?affcode=bxu_579" TargetMode="External"/><Relationship Id="rId6" Type="http://schemas.openxmlformats.org/officeDocument/2006/relationships/hyperlink" Target="https://www.marcofilocamo.it/" TargetMode="External"/><Relationship Id="rId11" Type="http://schemas.openxmlformats.org/officeDocument/2006/relationships/hyperlink" Target="https://www.marcofilocamo.it/consulenza-excel/" TargetMode="External"/><Relationship Id="rId5" Type="http://schemas.openxmlformats.org/officeDocument/2006/relationships/hyperlink" Target="https://www.linkedin.com/in/marcofilocamo/" TargetMode="External"/><Relationship Id="rId10" Type="http://schemas.openxmlformats.org/officeDocument/2006/relationships/hyperlink" Target="https://www.marcofilocamo.it/corso-excel/" TargetMode="External"/><Relationship Id="rId4" Type="http://schemas.openxmlformats.org/officeDocument/2006/relationships/hyperlink" Target="https://www.marcofilocamo.it/" TargetMode="External"/><Relationship Id="rId9" Type="http://schemas.openxmlformats.org/officeDocument/2006/relationships/hyperlink" Target="https://lacerba.io/corso-online-avanzato-excel-power-query?affcode=bxu_57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marcofilocamo.it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://www.marcofilocamo.it/" TargetMode="External"/><Relationship Id="rId1" Type="http://schemas.openxmlformats.org/officeDocument/2006/relationships/hyperlink" Target="http://www.marcofilocamo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86CD2-FBF9-4B91-AE5A-8607B8C2E46E}">
  <sheetPr>
    <tabColor theme="4"/>
    <pageSetUpPr autoPageBreaks="0"/>
  </sheetPr>
  <dimension ref="B1:N22"/>
  <sheetViews>
    <sheetView showGridLines="0" tabSelected="1" zoomScaleNormal="100" workbookViewId="0">
      <selection activeCell="F23" sqref="F23"/>
    </sheetView>
  </sheetViews>
  <sheetFormatPr defaultRowHeight="24.6" x14ac:dyDescent="0.55000000000000004"/>
  <cols>
    <col min="1" max="1" width="2.33203125" style="24" customWidth="1"/>
    <col min="2" max="2" width="6.86328125" style="24" customWidth="1"/>
    <col min="3" max="4" width="9.06640625" style="24"/>
    <col min="5" max="5" width="5.3984375" style="24" customWidth="1"/>
    <col min="6" max="10" width="9.06640625" style="24"/>
    <col min="11" max="11" width="9.06640625" style="24" customWidth="1"/>
    <col min="12" max="16384" width="9.06640625" style="24"/>
  </cols>
  <sheetData>
    <row r="1" spans="2:14" ht="11.4" customHeight="1" x14ac:dyDescent="0.55000000000000004"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2:14" x14ac:dyDescent="0.55000000000000004">
      <c r="B2" s="23"/>
      <c r="C2" s="23"/>
      <c r="D2" s="13"/>
      <c r="E2" s="23"/>
      <c r="F2" s="23"/>
      <c r="G2" s="23"/>
      <c r="H2" s="23"/>
      <c r="I2" s="23"/>
      <c r="J2" s="23"/>
      <c r="L2" s="23"/>
    </row>
    <row r="3" spans="2:14" s="26" customFormat="1" ht="9" customHeight="1" x14ac:dyDescent="0.45"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2:14" s="26" customFormat="1" ht="24" customHeight="1" x14ac:dyDescent="0.55000000000000004">
      <c r="B4" s="38" t="s">
        <v>79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/>
    </row>
    <row r="5" spans="2:14" s="26" customFormat="1" ht="20.399999999999999" x14ac:dyDescent="0.45">
      <c r="B5" s="38" t="s">
        <v>87</v>
      </c>
      <c r="C5" s="38"/>
      <c r="D5" s="38"/>
      <c r="E5" s="38"/>
      <c r="F5" s="38"/>
      <c r="G5" s="38"/>
      <c r="H5" s="38"/>
      <c r="I5" s="38"/>
      <c r="J5" s="38"/>
      <c r="K5" s="38"/>
      <c r="L5" s="38"/>
    </row>
    <row r="6" spans="2:14" s="26" customFormat="1" ht="9" customHeight="1" x14ac:dyDescent="0.45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2:14" s="26" customFormat="1" x14ac:dyDescent="0.55000000000000004">
      <c r="B7" s="39" t="str">
        <f>CONCATENATE(_xlfn.UNICHAR(127891)," Cerchi un formatore esperto per realizzare un corso Excel in azienda? Contattami &gt;",REPT(" ",100))</f>
        <v xml:space="preserve">🎓 Cerchi un formatore esperto per realizzare un corso Excel in azienda? Contattami &gt;                                                                                                    </v>
      </c>
      <c r="C7" s="39"/>
      <c r="D7" s="39"/>
      <c r="E7" s="39"/>
      <c r="F7" s="39"/>
      <c r="G7" s="39"/>
      <c r="H7" s="39"/>
      <c r="I7" s="39"/>
      <c r="J7" s="39"/>
      <c r="K7" s="39"/>
      <c r="L7" s="39"/>
    </row>
    <row r="8" spans="2:14" s="26" customFormat="1" ht="20.399999999999999" x14ac:dyDescent="0.45">
      <c r="B8" s="27"/>
      <c r="C8" s="28" t="s">
        <v>88</v>
      </c>
      <c r="D8" s="27"/>
      <c r="E8" s="27"/>
      <c r="F8" s="27"/>
      <c r="G8" s="27"/>
      <c r="H8" s="27"/>
      <c r="I8" s="27"/>
      <c r="J8" s="27"/>
      <c r="K8" s="27"/>
      <c r="L8" s="27"/>
    </row>
    <row r="9" spans="2:14" s="26" customFormat="1" ht="9" customHeight="1" x14ac:dyDescent="0.45"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</row>
    <row r="10" spans="2:14" s="26" customFormat="1" x14ac:dyDescent="0.55000000000000004">
      <c r="B10" s="40" t="str">
        <f>CONCATENATE(_xlfn.UNICHAR(129302)," Vuoi ottimizzare un tuo file o processo di lavoro? Sentiamoci &gt;",REPT(" ",100))</f>
        <v xml:space="preserve">🤖 Vuoi ottimizzare un tuo file o processo di lavoro? Sentiamoci &gt;                                                                                                    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2:14" s="26" customFormat="1" ht="20.399999999999999" x14ac:dyDescent="0.45">
      <c r="B11" s="27"/>
      <c r="C11" s="28" t="s">
        <v>89</v>
      </c>
      <c r="D11" s="27"/>
      <c r="E11" s="27"/>
      <c r="F11" s="27"/>
      <c r="G11" s="27"/>
      <c r="H11" s="27"/>
      <c r="I11" s="27"/>
      <c r="J11" s="27"/>
      <c r="K11" s="27"/>
      <c r="L11" s="27"/>
    </row>
    <row r="12" spans="2:14" s="26" customFormat="1" ht="9" customHeight="1" x14ac:dyDescent="0.45"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</row>
    <row r="13" spans="2:14" s="30" customFormat="1" ht="19.2" x14ac:dyDescent="0.45">
      <c r="B13" s="35" t="str">
        <f>CONCATENATE(_xlfn.UNICHAR(127793)," Scopri il corso Base Excel (online), 5.000+ recensioni &gt;",REPT(" ",100))</f>
        <v xml:space="preserve">🌱 Scopri il corso Base Excel (online), 5.000+ recensioni &gt;                                                                                                    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29"/>
      <c r="N13" s="29"/>
    </row>
    <row r="14" spans="2:14" s="30" customFormat="1" ht="9" customHeight="1" x14ac:dyDescent="0.45"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29"/>
      <c r="N14" s="29"/>
    </row>
    <row r="15" spans="2:14" s="30" customFormat="1" ht="19.2" x14ac:dyDescent="0.45">
      <c r="B15" s="35" t="str">
        <f>CONCATENATE(_xlfn.UNICHAR(127754)," Iscriviti al corso Avanzato (online) by Learnn, 6 ore di materiale on-demand &gt;",REPT(" ",100))</f>
        <v xml:space="preserve">🌊 Iscriviti al corso Avanzato (online) by Learnn, 6 ore di materiale on-demand &gt;                                                                                                    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29"/>
      <c r="N15" s="29"/>
    </row>
    <row r="16" spans="2:14" s="30" customFormat="1" ht="9" customHeight="1" x14ac:dyDescent="0.45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29"/>
      <c r="N16" s="29"/>
    </row>
    <row r="17" spans="2:14" s="30" customFormat="1" ht="19.2" x14ac:dyDescent="0.45">
      <c r="B17" s="35" t="str">
        <f>CONCATENATE(_xlfn.UNICHAR(127795)," Iscriviti al corso Avanzato (online) di Excel e Power Query, 300+ partecipanti &gt;",REPT(" ",100))</f>
        <v xml:space="preserve">🌳 Iscriviti al corso Avanzato (online) di Excel e Power Query, 300+ partecipanti &gt;                                                                                                    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29"/>
      <c r="N17" s="29"/>
    </row>
    <row r="18" spans="2:14" s="30" customFormat="1" ht="9" customHeight="1" x14ac:dyDescent="0.45">
      <c r="B18" s="32"/>
      <c r="C18" s="33"/>
      <c r="D18" s="33"/>
      <c r="E18" s="33"/>
      <c r="F18" s="33"/>
      <c r="G18" s="33"/>
      <c r="H18" s="33"/>
      <c r="I18" s="33"/>
      <c r="J18" s="33"/>
      <c r="K18" s="33"/>
      <c r="L18" s="33"/>
    </row>
    <row r="19" spans="2:14" s="30" customFormat="1" ht="19.2" x14ac:dyDescent="0.45">
      <c r="B19" s="36" t="str">
        <f>CONCATENATE(_xlfn.UNICHAR(129534)," Leggi le ultime guide sul mio sito &gt;",REPT(" ",100))</f>
        <v xml:space="preserve">🧾 Leggi le ultime guide sul mio sito &gt;                                                                                                    </v>
      </c>
      <c r="C19" s="36"/>
      <c r="D19" s="36"/>
      <c r="E19" s="36"/>
      <c r="F19" s="36"/>
      <c r="G19" s="36"/>
      <c r="H19" s="34"/>
      <c r="I19" s="34"/>
      <c r="J19" s="34"/>
      <c r="K19" s="34"/>
      <c r="L19" s="34"/>
      <c r="M19" s="34"/>
    </row>
    <row r="20" spans="2:14" s="30" customFormat="1" ht="9" customHeight="1" x14ac:dyDescent="0.45"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</row>
    <row r="21" spans="2:14" s="30" customFormat="1" ht="19.2" x14ac:dyDescent="0.45">
      <c r="B21" s="37" t="str">
        <f>CONCATENATE(_xlfn.UNICHAR(128279)," Aggiungimi su LinkedIn per restare in contatto &gt;",REPT(" ",100))</f>
        <v xml:space="preserve">🔗 Aggiungimi su LinkedIn per restare in contatto &gt;                                                                                                    </v>
      </c>
      <c r="C21" s="37"/>
      <c r="D21" s="37"/>
      <c r="E21" s="37"/>
      <c r="F21" s="37"/>
      <c r="G21" s="37"/>
    </row>
    <row r="22" spans="2:14" x14ac:dyDescent="0.55000000000000004"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</row>
  </sheetData>
  <mergeCells count="9">
    <mergeCell ref="B17:L17"/>
    <mergeCell ref="B19:G19"/>
    <mergeCell ref="B21:G21"/>
    <mergeCell ref="B4:L4"/>
    <mergeCell ref="B5:L5"/>
    <mergeCell ref="B7:L7"/>
    <mergeCell ref="B10:L10"/>
    <mergeCell ref="B13:L13"/>
    <mergeCell ref="B15:L15"/>
  </mergeCells>
  <hyperlinks>
    <hyperlink ref="B13" r:id="rId1" display="Corso Base Excel" xr:uid="{43CC2EAE-E190-4D52-8D2C-921F648D0B10}"/>
    <hyperlink ref="B17" r:id="rId2" display="Scopri il corso Base Excel gratuito (online), 2.500+ recensioni" xr:uid="{20C59A4E-2C8C-46DE-93D9-F6F0F097E85D}"/>
    <hyperlink ref="B7" r:id="rId3" display="Scopri i corsi live per la tua azienda" xr:uid="{EB591041-F46D-41C8-B406-FA71AB37448A}"/>
    <hyperlink ref="B19" r:id="rId4" display="A presto!" xr:uid="{FBBFE904-D0E0-45FD-95A5-BD1F5BF4EE9E}"/>
    <hyperlink ref="B21" r:id="rId5" display="https://www.linkedin.com/in/marcofilocamo/" xr:uid="{DA3F77C1-63B4-4463-83CA-3F5124952250}"/>
    <hyperlink ref="B4:L5" r:id="rId6" display="Mi chiamo Marco Filocamo e sono un esperto nell'utilizzo e nell'applicazione di Microsoft Excel." xr:uid="{2BC37929-8C10-4669-838E-A5045651BBE5}"/>
    <hyperlink ref="B15" r:id="rId7" display="Scopri il corso Base Excel gratuito (online), 2.500+ recensioni" xr:uid="{C30D2631-9AFC-402B-9049-456FFCB30088}"/>
    <hyperlink ref="B15:L15" r:id="rId8" display="https://learnn.com/corsi/excel-avanzato/?via=marco-filocamo" xr:uid="{51E75AB0-D751-4433-800F-CB3383B8B4E8}"/>
    <hyperlink ref="B17:L17" r:id="rId9" display="https://lacerba.io/corso-online-avanzato-excel-power-query?affcode=bxu_579" xr:uid="{E8D810B4-5BBB-4263-B1C5-0054E5D6E124}"/>
    <hyperlink ref="B10" r:id="rId10" display="Scopri i corsi live per la tua azienda" xr:uid="{1DCC001A-03EE-4BE5-A185-0D769CE6F96E}"/>
    <hyperlink ref="B10:L10" r:id="rId11" display="https://www.marcofilocamo.it/consulenza-excel/" xr:uid="{386881D4-D4FD-46C4-A296-1FDDCB6381C9}"/>
  </hyperlinks>
  <pageMargins left="0.7" right="0.7" top="0.75" bottom="0.75" header="0.3" footer="0.3"/>
  <pageSetup paperSize="9" orientation="portrait" horizontalDpi="0" verticalDpi="0" r:id="rId12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EDE3F-F5E9-4C14-8E09-8895669BE2E9}">
  <sheetPr>
    <tabColor rgb="FF7030A0"/>
  </sheetPr>
  <dimension ref="B2:F102"/>
  <sheetViews>
    <sheetView showGridLines="0" zoomScale="70" zoomScaleNormal="70" workbookViewId="0">
      <selection activeCell="F7" sqref="F7"/>
    </sheetView>
  </sheetViews>
  <sheetFormatPr defaultRowHeight="24.6" x14ac:dyDescent="0.55000000000000004"/>
  <cols>
    <col min="2" max="2" width="10.9296875" bestFit="1" customWidth="1"/>
    <col min="3" max="3" width="12.6640625" bestFit="1" customWidth="1"/>
    <col min="4" max="4" width="10.19921875" style="1" bestFit="1" customWidth="1"/>
    <col min="5" max="5" width="11.46484375" style="3" bestFit="1" customWidth="1"/>
    <col min="6" max="6" width="11.33203125" bestFit="1" customWidth="1"/>
  </cols>
  <sheetData>
    <row r="2" spans="2:6" x14ac:dyDescent="0.55000000000000004">
      <c r="B2" s="5" t="s">
        <v>0</v>
      </c>
      <c r="C2" s="5" t="s">
        <v>1</v>
      </c>
      <c r="D2" s="6" t="s">
        <v>2</v>
      </c>
      <c r="E2" s="7" t="s">
        <v>3</v>
      </c>
      <c r="F2" s="5" t="s">
        <v>4</v>
      </c>
    </row>
    <row r="3" spans="2:6" x14ac:dyDescent="0.55000000000000004">
      <c r="B3" t="s">
        <v>5</v>
      </c>
      <c r="C3" t="s">
        <v>6</v>
      </c>
      <c r="D3" s="1">
        <v>44396</v>
      </c>
      <c r="E3" s="3">
        <v>71575</v>
      </c>
      <c r="F3" t="s">
        <v>7</v>
      </c>
    </row>
    <row r="4" spans="2:6" x14ac:dyDescent="0.55000000000000004">
      <c r="B4" t="s">
        <v>8</v>
      </c>
      <c r="C4" t="s">
        <v>6</v>
      </c>
      <c r="D4" s="1">
        <v>44670</v>
      </c>
      <c r="E4" s="3">
        <v>58303</v>
      </c>
      <c r="F4" t="s">
        <v>9</v>
      </c>
    </row>
    <row r="5" spans="2:6" x14ac:dyDescent="0.55000000000000004">
      <c r="B5" t="s">
        <v>10</v>
      </c>
      <c r="C5" t="s">
        <v>6</v>
      </c>
      <c r="D5" s="1">
        <v>44828</v>
      </c>
      <c r="E5" s="3">
        <v>90552</v>
      </c>
      <c r="F5" t="s">
        <v>11</v>
      </c>
    </row>
    <row r="6" spans="2:6" x14ac:dyDescent="0.55000000000000004">
      <c r="B6" t="s">
        <v>12</v>
      </c>
      <c r="C6" t="s">
        <v>13</v>
      </c>
      <c r="D6" s="1">
        <v>44377</v>
      </c>
      <c r="E6" s="3">
        <v>87440</v>
      </c>
      <c r="F6" t="s">
        <v>7</v>
      </c>
    </row>
    <row r="7" spans="2:6" x14ac:dyDescent="0.55000000000000004">
      <c r="B7" t="s">
        <v>14</v>
      </c>
      <c r="C7" t="s">
        <v>15</v>
      </c>
      <c r="D7" s="1">
        <v>44872</v>
      </c>
      <c r="E7" s="3">
        <v>76544</v>
      </c>
      <c r="F7" t="s">
        <v>9</v>
      </c>
    </row>
    <row r="8" spans="2:6" x14ac:dyDescent="0.55000000000000004">
      <c r="B8" t="s">
        <v>16</v>
      </c>
      <c r="C8" t="s">
        <v>15</v>
      </c>
      <c r="D8" s="1">
        <v>44949</v>
      </c>
      <c r="E8" s="3">
        <v>76962</v>
      </c>
      <c r="F8" t="s">
        <v>17</v>
      </c>
    </row>
    <row r="9" spans="2:6" x14ac:dyDescent="0.55000000000000004">
      <c r="B9" t="s">
        <v>18</v>
      </c>
      <c r="C9" t="s">
        <v>15</v>
      </c>
      <c r="D9" s="1">
        <v>44674</v>
      </c>
      <c r="E9" s="3">
        <v>78562</v>
      </c>
      <c r="F9" t="s">
        <v>7</v>
      </c>
    </row>
    <row r="10" spans="2:6" x14ac:dyDescent="0.55000000000000004">
      <c r="B10" t="s">
        <v>19</v>
      </c>
      <c r="C10" t="s">
        <v>13</v>
      </c>
      <c r="D10" s="1">
        <v>44490</v>
      </c>
      <c r="E10" s="3">
        <v>79207</v>
      </c>
      <c r="F10" t="s">
        <v>20</v>
      </c>
    </row>
    <row r="11" spans="2:6" x14ac:dyDescent="0.55000000000000004">
      <c r="B11" t="s">
        <v>21</v>
      </c>
      <c r="C11" t="s">
        <v>15</v>
      </c>
      <c r="D11" s="1">
        <v>44478</v>
      </c>
      <c r="E11" s="3">
        <v>58884</v>
      </c>
      <c r="F11" t="s">
        <v>9</v>
      </c>
    </row>
    <row r="12" spans="2:6" x14ac:dyDescent="0.55000000000000004">
      <c r="B12" t="s">
        <v>22</v>
      </c>
      <c r="C12" t="s">
        <v>6</v>
      </c>
      <c r="D12" s="1">
        <v>44610</v>
      </c>
      <c r="E12" s="3">
        <v>38319</v>
      </c>
      <c r="F12" t="s">
        <v>20</v>
      </c>
    </row>
    <row r="13" spans="2:6" x14ac:dyDescent="0.55000000000000004">
      <c r="B13" t="s">
        <v>23</v>
      </c>
      <c r="C13" t="s">
        <v>15</v>
      </c>
      <c r="D13" s="1">
        <v>44272</v>
      </c>
      <c r="E13" s="3">
        <v>77789</v>
      </c>
      <c r="F13" t="s">
        <v>17</v>
      </c>
    </row>
    <row r="14" spans="2:6" x14ac:dyDescent="0.55000000000000004">
      <c r="B14" t="s">
        <v>24</v>
      </c>
      <c r="C14" t="s">
        <v>15</v>
      </c>
      <c r="D14" s="1">
        <v>44615</v>
      </c>
      <c r="E14" s="3">
        <v>77979</v>
      </c>
      <c r="F14" t="s">
        <v>17</v>
      </c>
    </row>
    <row r="15" spans="2:6" x14ac:dyDescent="0.55000000000000004">
      <c r="B15" t="s">
        <v>25</v>
      </c>
      <c r="C15" t="s">
        <v>26</v>
      </c>
      <c r="D15" s="1">
        <v>44912</v>
      </c>
      <c r="E15" s="3">
        <v>91229</v>
      </c>
      <c r="F15" t="s">
        <v>9</v>
      </c>
    </row>
    <row r="16" spans="2:6" x14ac:dyDescent="0.55000000000000004">
      <c r="B16" t="s">
        <v>27</v>
      </c>
      <c r="C16" t="s">
        <v>15</v>
      </c>
      <c r="D16" s="1">
        <v>44365</v>
      </c>
      <c r="E16" s="3">
        <v>44204</v>
      </c>
      <c r="F16" t="s">
        <v>9</v>
      </c>
    </row>
    <row r="17" spans="2:6" x14ac:dyDescent="0.55000000000000004">
      <c r="B17" t="s">
        <v>28</v>
      </c>
      <c r="C17" t="s">
        <v>6</v>
      </c>
      <c r="D17" s="1">
        <v>44398</v>
      </c>
      <c r="E17" s="3">
        <v>84683</v>
      </c>
      <c r="F17" t="s">
        <v>11</v>
      </c>
    </row>
    <row r="18" spans="2:6" x14ac:dyDescent="0.55000000000000004">
      <c r="B18" t="s">
        <v>29</v>
      </c>
      <c r="C18" t="s">
        <v>26</v>
      </c>
      <c r="D18" s="1">
        <v>44911</v>
      </c>
      <c r="E18" s="3">
        <v>79756</v>
      </c>
      <c r="F18" t="s">
        <v>17</v>
      </c>
    </row>
    <row r="19" spans="2:6" x14ac:dyDescent="0.55000000000000004">
      <c r="B19" t="s">
        <v>30</v>
      </c>
      <c r="C19" t="s">
        <v>13</v>
      </c>
      <c r="D19" s="1">
        <v>44616</v>
      </c>
      <c r="E19" s="3">
        <v>51572</v>
      </c>
      <c r="F19" t="s">
        <v>11</v>
      </c>
    </row>
    <row r="20" spans="2:6" x14ac:dyDescent="0.55000000000000004">
      <c r="B20" t="s">
        <v>31</v>
      </c>
      <c r="C20" t="s">
        <v>26</v>
      </c>
      <c r="D20" s="1">
        <v>44771</v>
      </c>
      <c r="E20" s="3">
        <v>78826</v>
      </c>
      <c r="F20" t="s">
        <v>20</v>
      </c>
    </row>
    <row r="21" spans="2:6" x14ac:dyDescent="0.55000000000000004">
      <c r="B21" t="s">
        <v>32</v>
      </c>
      <c r="C21" t="s">
        <v>15</v>
      </c>
      <c r="D21" s="1">
        <v>44324</v>
      </c>
      <c r="E21" s="3">
        <v>92219</v>
      </c>
      <c r="F21" t="s">
        <v>11</v>
      </c>
    </row>
    <row r="22" spans="2:6" x14ac:dyDescent="0.55000000000000004">
      <c r="B22" t="s">
        <v>33</v>
      </c>
      <c r="C22" t="s">
        <v>26</v>
      </c>
      <c r="D22" s="1">
        <v>44951</v>
      </c>
      <c r="E22" s="3">
        <v>79100</v>
      </c>
      <c r="F22" t="s">
        <v>9</v>
      </c>
    </row>
    <row r="23" spans="2:6" x14ac:dyDescent="0.55000000000000004">
      <c r="B23" t="s">
        <v>34</v>
      </c>
      <c r="C23" t="s">
        <v>13</v>
      </c>
      <c r="D23" s="1">
        <v>44907</v>
      </c>
      <c r="E23" s="3">
        <v>70706</v>
      </c>
      <c r="F23" t="s">
        <v>7</v>
      </c>
    </row>
    <row r="24" spans="2:6" x14ac:dyDescent="0.55000000000000004">
      <c r="B24" t="s">
        <v>24</v>
      </c>
      <c r="C24" t="s">
        <v>13</v>
      </c>
      <c r="D24" s="1">
        <v>44383</v>
      </c>
      <c r="E24" s="3">
        <v>95624</v>
      </c>
      <c r="F24" t="s">
        <v>11</v>
      </c>
    </row>
    <row r="25" spans="2:6" x14ac:dyDescent="0.55000000000000004">
      <c r="B25" t="s">
        <v>35</v>
      </c>
      <c r="C25" t="s">
        <v>13</v>
      </c>
      <c r="D25" s="1">
        <v>44364</v>
      </c>
      <c r="E25" s="3">
        <v>85029</v>
      </c>
      <c r="F25" t="s">
        <v>20</v>
      </c>
    </row>
    <row r="26" spans="2:6" x14ac:dyDescent="0.55000000000000004">
      <c r="B26" t="s">
        <v>36</v>
      </c>
      <c r="C26" t="s">
        <v>6</v>
      </c>
      <c r="D26" s="1">
        <v>44256</v>
      </c>
      <c r="E26" s="3">
        <v>43750</v>
      </c>
      <c r="F26" t="s">
        <v>11</v>
      </c>
    </row>
    <row r="27" spans="2:6" x14ac:dyDescent="0.55000000000000004">
      <c r="B27" t="s">
        <v>24</v>
      </c>
      <c r="C27" t="s">
        <v>15</v>
      </c>
      <c r="D27" s="1">
        <v>44255</v>
      </c>
      <c r="E27" s="3">
        <v>83855</v>
      </c>
      <c r="F27" t="s">
        <v>11</v>
      </c>
    </row>
    <row r="28" spans="2:6" x14ac:dyDescent="0.55000000000000004">
      <c r="B28" t="s">
        <v>37</v>
      </c>
      <c r="C28" t="s">
        <v>15</v>
      </c>
      <c r="D28" s="1">
        <v>44717</v>
      </c>
      <c r="E28" s="3">
        <v>83142</v>
      </c>
      <c r="F28" t="s">
        <v>20</v>
      </c>
    </row>
    <row r="29" spans="2:6" x14ac:dyDescent="0.55000000000000004">
      <c r="B29" t="s">
        <v>38</v>
      </c>
      <c r="C29" t="s">
        <v>6</v>
      </c>
      <c r="D29" s="1">
        <v>44866</v>
      </c>
      <c r="E29" s="3">
        <v>56546</v>
      </c>
      <c r="F29" t="s">
        <v>7</v>
      </c>
    </row>
    <row r="30" spans="2:6" x14ac:dyDescent="0.55000000000000004">
      <c r="B30" t="s">
        <v>39</v>
      </c>
      <c r="C30" t="s">
        <v>15</v>
      </c>
      <c r="D30" s="1">
        <v>44750</v>
      </c>
      <c r="E30" s="3">
        <v>52321</v>
      </c>
      <c r="F30" t="s">
        <v>9</v>
      </c>
    </row>
    <row r="31" spans="2:6" x14ac:dyDescent="0.55000000000000004">
      <c r="B31" t="s">
        <v>35</v>
      </c>
      <c r="C31" t="s">
        <v>13</v>
      </c>
      <c r="D31" s="1">
        <v>44834</v>
      </c>
      <c r="E31" s="3">
        <v>63686</v>
      </c>
      <c r="F31" t="s">
        <v>11</v>
      </c>
    </row>
    <row r="32" spans="2:6" x14ac:dyDescent="0.55000000000000004">
      <c r="B32" t="s">
        <v>40</v>
      </c>
      <c r="C32" t="s">
        <v>13</v>
      </c>
      <c r="D32" s="1">
        <v>44548</v>
      </c>
      <c r="E32" s="3">
        <v>41022</v>
      </c>
      <c r="F32" t="s">
        <v>7</v>
      </c>
    </row>
    <row r="33" spans="2:6" x14ac:dyDescent="0.55000000000000004">
      <c r="B33" t="s">
        <v>41</v>
      </c>
      <c r="C33" t="s">
        <v>26</v>
      </c>
      <c r="D33" s="1">
        <v>44547</v>
      </c>
      <c r="E33" s="3">
        <v>56683</v>
      </c>
      <c r="F33" t="s">
        <v>20</v>
      </c>
    </row>
    <row r="34" spans="2:6" x14ac:dyDescent="0.55000000000000004">
      <c r="B34" t="s">
        <v>40</v>
      </c>
      <c r="C34" t="s">
        <v>6</v>
      </c>
      <c r="D34" s="1">
        <v>44386</v>
      </c>
      <c r="E34" s="3">
        <v>76503</v>
      </c>
      <c r="F34" t="s">
        <v>17</v>
      </c>
    </row>
    <row r="35" spans="2:6" x14ac:dyDescent="0.55000000000000004">
      <c r="B35" t="s">
        <v>42</v>
      </c>
      <c r="C35" t="s">
        <v>6</v>
      </c>
      <c r="D35" s="1">
        <v>44747</v>
      </c>
      <c r="E35" s="3">
        <v>84110</v>
      </c>
      <c r="F35" t="s">
        <v>20</v>
      </c>
    </row>
    <row r="36" spans="2:6" x14ac:dyDescent="0.55000000000000004">
      <c r="B36" t="s">
        <v>40</v>
      </c>
      <c r="C36" t="s">
        <v>13</v>
      </c>
      <c r="D36" s="1">
        <v>44748</v>
      </c>
      <c r="E36" s="3">
        <v>77016</v>
      </c>
      <c r="F36" t="s">
        <v>17</v>
      </c>
    </row>
    <row r="37" spans="2:6" x14ac:dyDescent="0.55000000000000004">
      <c r="B37" t="s">
        <v>31</v>
      </c>
      <c r="C37" t="s">
        <v>26</v>
      </c>
      <c r="D37" s="1">
        <v>44275</v>
      </c>
      <c r="E37" s="3">
        <v>94673</v>
      </c>
      <c r="F37" t="s">
        <v>11</v>
      </c>
    </row>
    <row r="38" spans="2:6" x14ac:dyDescent="0.55000000000000004">
      <c r="B38" t="s">
        <v>29</v>
      </c>
      <c r="C38" t="s">
        <v>6</v>
      </c>
      <c r="D38" s="1">
        <v>44485</v>
      </c>
      <c r="E38" s="3">
        <v>66427</v>
      </c>
      <c r="F38" t="s">
        <v>17</v>
      </c>
    </row>
    <row r="39" spans="2:6" x14ac:dyDescent="0.55000000000000004">
      <c r="B39" t="s">
        <v>36</v>
      </c>
      <c r="C39" t="s">
        <v>26</v>
      </c>
      <c r="D39" s="1">
        <v>44392</v>
      </c>
      <c r="E39" s="3">
        <v>41663</v>
      </c>
      <c r="F39" t="s">
        <v>7</v>
      </c>
    </row>
    <row r="40" spans="2:6" x14ac:dyDescent="0.55000000000000004">
      <c r="B40" t="s">
        <v>43</v>
      </c>
      <c r="C40" t="s">
        <v>15</v>
      </c>
      <c r="D40" s="1">
        <v>44226</v>
      </c>
      <c r="E40" s="3">
        <v>57210</v>
      </c>
      <c r="F40" t="s">
        <v>20</v>
      </c>
    </row>
    <row r="41" spans="2:6" x14ac:dyDescent="0.55000000000000004">
      <c r="B41" t="s">
        <v>24</v>
      </c>
      <c r="C41" t="s">
        <v>13</v>
      </c>
      <c r="D41" s="1">
        <v>44829</v>
      </c>
      <c r="E41" s="3">
        <v>49011</v>
      </c>
      <c r="F41" t="s">
        <v>17</v>
      </c>
    </row>
    <row r="42" spans="2:6" x14ac:dyDescent="0.55000000000000004">
      <c r="B42" t="s">
        <v>36</v>
      </c>
      <c r="C42" t="s">
        <v>6</v>
      </c>
      <c r="D42" s="1">
        <v>44255</v>
      </c>
      <c r="E42" s="3">
        <v>53355</v>
      </c>
      <c r="F42" t="s">
        <v>11</v>
      </c>
    </row>
    <row r="43" spans="2:6" x14ac:dyDescent="0.55000000000000004">
      <c r="B43" t="s">
        <v>44</v>
      </c>
      <c r="C43" t="s">
        <v>13</v>
      </c>
      <c r="D43" s="1">
        <v>44742</v>
      </c>
      <c r="E43" s="3">
        <v>70179</v>
      </c>
      <c r="F43" t="s">
        <v>20</v>
      </c>
    </row>
    <row r="44" spans="2:6" x14ac:dyDescent="0.55000000000000004">
      <c r="B44" t="s">
        <v>30</v>
      </c>
      <c r="C44" t="s">
        <v>15</v>
      </c>
      <c r="D44" s="1">
        <v>44421</v>
      </c>
      <c r="E44" s="3">
        <v>93388</v>
      </c>
      <c r="F44" t="s">
        <v>20</v>
      </c>
    </row>
    <row r="45" spans="2:6" x14ac:dyDescent="0.55000000000000004">
      <c r="B45" t="s">
        <v>45</v>
      </c>
      <c r="C45" t="s">
        <v>6</v>
      </c>
      <c r="D45" s="1">
        <v>44473</v>
      </c>
      <c r="E45" s="3">
        <v>50505</v>
      </c>
      <c r="F45" t="s">
        <v>11</v>
      </c>
    </row>
    <row r="46" spans="2:6" x14ac:dyDescent="0.55000000000000004">
      <c r="B46" t="s">
        <v>46</v>
      </c>
      <c r="C46" t="s">
        <v>6</v>
      </c>
      <c r="D46" s="1">
        <v>44875</v>
      </c>
      <c r="E46" s="3">
        <v>97592</v>
      </c>
      <c r="F46" t="s">
        <v>9</v>
      </c>
    </row>
    <row r="47" spans="2:6" x14ac:dyDescent="0.55000000000000004">
      <c r="B47" t="s">
        <v>47</v>
      </c>
      <c r="C47" t="s">
        <v>26</v>
      </c>
      <c r="D47" s="1">
        <v>44459</v>
      </c>
      <c r="E47" s="3">
        <v>33478</v>
      </c>
      <c r="F47" t="s">
        <v>11</v>
      </c>
    </row>
    <row r="48" spans="2:6" x14ac:dyDescent="0.55000000000000004">
      <c r="B48" t="s">
        <v>48</v>
      </c>
      <c r="C48" t="s">
        <v>26</v>
      </c>
      <c r="D48" s="1">
        <v>44901</v>
      </c>
      <c r="E48" s="3">
        <v>96586</v>
      </c>
      <c r="F48" t="s">
        <v>9</v>
      </c>
    </row>
    <row r="49" spans="2:6" x14ac:dyDescent="0.55000000000000004">
      <c r="B49" t="s">
        <v>49</v>
      </c>
      <c r="C49" t="s">
        <v>6</v>
      </c>
      <c r="D49" s="1">
        <v>44400</v>
      </c>
      <c r="E49" s="3">
        <v>61764</v>
      </c>
      <c r="F49" t="s">
        <v>17</v>
      </c>
    </row>
    <row r="50" spans="2:6" x14ac:dyDescent="0.55000000000000004">
      <c r="B50" t="s">
        <v>50</v>
      </c>
      <c r="C50" t="s">
        <v>13</v>
      </c>
      <c r="D50" s="1">
        <v>44295</v>
      </c>
      <c r="E50" s="3">
        <v>91224</v>
      </c>
      <c r="F50" t="s">
        <v>7</v>
      </c>
    </row>
    <row r="51" spans="2:6" x14ac:dyDescent="0.55000000000000004">
      <c r="B51" t="s">
        <v>51</v>
      </c>
      <c r="C51" t="s">
        <v>26</v>
      </c>
      <c r="D51" s="1">
        <v>44740</v>
      </c>
      <c r="E51" s="3">
        <v>35571</v>
      </c>
      <c r="F51" t="s">
        <v>7</v>
      </c>
    </row>
    <row r="52" spans="2:6" x14ac:dyDescent="0.55000000000000004">
      <c r="B52" t="s">
        <v>52</v>
      </c>
      <c r="C52" t="s">
        <v>15</v>
      </c>
      <c r="D52" s="1">
        <v>44672</v>
      </c>
      <c r="E52" s="3">
        <v>81231</v>
      </c>
      <c r="F52" t="s">
        <v>7</v>
      </c>
    </row>
    <row r="53" spans="2:6" x14ac:dyDescent="0.55000000000000004">
      <c r="B53" t="s">
        <v>53</v>
      </c>
      <c r="C53" t="s">
        <v>26</v>
      </c>
      <c r="D53" s="1">
        <v>44691</v>
      </c>
      <c r="E53" s="3">
        <v>94521</v>
      </c>
      <c r="F53" t="s">
        <v>20</v>
      </c>
    </row>
    <row r="54" spans="2:6" x14ac:dyDescent="0.55000000000000004">
      <c r="B54" t="s">
        <v>54</v>
      </c>
      <c r="C54" t="s">
        <v>13</v>
      </c>
      <c r="D54" s="1">
        <v>44678</v>
      </c>
      <c r="E54" s="3">
        <v>67630</v>
      </c>
      <c r="F54" t="s">
        <v>7</v>
      </c>
    </row>
    <row r="55" spans="2:6" x14ac:dyDescent="0.55000000000000004">
      <c r="B55" t="s">
        <v>55</v>
      </c>
      <c r="C55" t="s">
        <v>13</v>
      </c>
      <c r="D55" s="1">
        <v>44600</v>
      </c>
      <c r="E55" s="3">
        <v>77361</v>
      </c>
      <c r="F55" t="s">
        <v>11</v>
      </c>
    </row>
    <row r="56" spans="2:6" x14ac:dyDescent="0.55000000000000004">
      <c r="B56" t="s">
        <v>39</v>
      </c>
      <c r="C56" t="s">
        <v>15</v>
      </c>
      <c r="D56" s="1">
        <v>44332</v>
      </c>
      <c r="E56" s="3">
        <v>49587</v>
      </c>
      <c r="F56" t="s">
        <v>7</v>
      </c>
    </row>
    <row r="57" spans="2:6" x14ac:dyDescent="0.55000000000000004">
      <c r="B57" t="s">
        <v>56</v>
      </c>
      <c r="C57" t="s">
        <v>13</v>
      </c>
      <c r="D57" s="1">
        <v>44459</v>
      </c>
      <c r="E57" s="3">
        <v>62678</v>
      </c>
      <c r="F57" t="s">
        <v>9</v>
      </c>
    </row>
    <row r="58" spans="2:6" x14ac:dyDescent="0.55000000000000004">
      <c r="B58" t="s">
        <v>57</v>
      </c>
      <c r="C58" t="s">
        <v>6</v>
      </c>
      <c r="D58" s="1">
        <v>44778</v>
      </c>
      <c r="E58" s="3">
        <v>35642</v>
      </c>
      <c r="F58" t="s">
        <v>17</v>
      </c>
    </row>
    <row r="59" spans="2:6" x14ac:dyDescent="0.55000000000000004">
      <c r="B59" t="s">
        <v>58</v>
      </c>
      <c r="C59" t="s">
        <v>15</v>
      </c>
      <c r="D59" s="1">
        <v>44834</v>
      </c>
      <c r="E59" s="3">
        <v>53819</v>
      </c>
      <c r="F59" t="s">
        <v>7</v>
      </c>
    </row>
    <row r="60" spans="2:6" x14ac:dyDescent="0.55000000000000004">
      <c r="B60" t="s">
        <v>59</v>
      </c>
      <c r="C60" t="s">
        <v>6</v>
      </c>
      <c r="D60" s="1">
        <v>44884</v>
      </c>
      <c r="E60" s="3">
        <v>36454</v>
      </c>
      <c r="F60" t="s">
        <v>11</v>
      </c>
    </row>
    <row r="61" spans="2:6" x14ac:dyDescent="0.55000000000000004">
      <c r="B61" t="s">
        <v>60</v>
      </c>
      <c r="C61" t="s">
        <v>26</v>
      </c>
      <c r="D61" s="1">
        <v>44705</v>
      </c>
      <c r="E61" s="3">
        <v>98806</v>
      </c>
      <c r="F61" t="s">
        <v>20</v>
      </c>
    </row>
    <row r="62" spans="2:6" x14ac:dyDescent="0.55000000000000004">
      <c r="B62" t="s">
        <v>38</v>
      </c>
      <c r="C62" t="s">
        <v>13</v>
      </c>
      <c r="D62" s="1">
        <v>44389</v>
      </c>
      <c r="E62" s="3">
        <v>67883</v>
      </c>
      <c r="F62" t="s">
        <v>20</v>
      </c>
    </row>
    <row r="63" spans="2:6" x14ac:dyDescent="0.55000000000000004">
      <c r="B63" t="s">
        <v>61</v>
      </c>
      <c r="C63" t="s">
        <v>15</v>
      </c>
      <c r="D63" s="1">
        <v>44623</v>
      </c>
      <c r="E63" s="3">
        <v>43872</v>
      </c>
      <c r="F63" t="s">
        <v>17</v>
      </c>
    </row>
    <row r="64" spans="2:6" x14ac:dyDescent="0.55000000000000004">
      <c r="B64" t="s">
        <v>62</v>
      </c>
      <c r="C64" t="s">
        <v>13</v>
      </c>
      <c r="D64" s="1">
        <v>44754</v>
      </c>
      <c r="E64" s="3">
        <v>43709</v>
      </c>
      <c r="F64" t="s">
        <v>17</v>
      </c>
    </row>
    <row r="65" spans="2:6" x14ac:dyDescent="0.55000000000000004">
      <c r="B65" t="s">
        <v>23</v>
      </c>
      <c r="C65" t="s">
        <v>15</v>
      </c>
      <c r="D65" s="1">
        <v>44345</v>
      </c>
      <c r="E65" s="3">
        <v>63598</v>
      </c>
      <c r="F65" t="s">
        <v>7</v>
      </c>
    </row>
    <row r="66" spans="2:6" x14ac:dyDescent="0.55000000000000004">
      <c r="B66" t="s">
        <v>51</v>
      </c>
      <c r="C66" t="s">
        <v>26</v>
      </c>
      <c r="D66" s="1">
        <v>44221</v>
      </c>
      <c r="E66" s="3">
        <v>47478</v>
      </c>
      <c r="F66" t="s">
        <v>7</v>
      </c>
    </row>
    <row r="67" spans="2:6" x14ac:dyDescent="0.55000000000000004">
      <c r="B67" t="s">
        <v>54</v>
      </c>
      <c r="C67" t="s">
        <v>26</v>
      </c>
      <c r="D67" s="1">
        <v>44863</v>
      </c>
      <c r="E67" s="3">
        <v>49036</v>
      </c>
      <c r="F67" t="s">
        <v>17</v>
      </c>
    </row>
    <row r="68" spans="2:6" x14ac:dyDescent="0.55000000000000004">
      <c r="B68" t="s">
        <v>63</v>
      </c>
      <c r="C68" t="s">
        <v>26</v>
      </c>
      <c r="D68" s="1">
        <v>44527</v>
      </c>
      <c r="E68" s="3">
        <v>91895</v>
      </c>
      <c r="F68" t="s">
        <v>20</v>
      </c>
    </row>
    <row r="69" spans="2:6" x14ac:dyDescent="0.55000000000000004">
      <c r="B69" t="s">
        <v>64</v>
      </c>
      <c r="C69" t="s">
        <v>6</v>
      </c>
      <c r="D69" s="1">
        <v>44683</v>
      </c>
      <c r="E69" s="3">
        <v>31439</v>
      </c>
      <c r="F69" t="s">
        <v>20</v>
      </c>
    </row>
    <row r="70" spans="2:6" x14ac:dyDescent="0.55000000000000004">
      <c r="B70" t="s">
        <v>49</v>
      </c>
      <c r="C70" t="s">
        <v>6</v>
      </c>
      <c r="D70" s="1">
        <v>44532</v>
      </c>
      <c r="E70" s="3">
        <v>84588</v>
      </c>
      <c r="F70" t="s">
        <v>7</v>
      </c>
    </row>
    <row r="71" spans="2:6" x14ac:dyDescent="0.55000000000000004">
      <c r="B71" t="s">
        <v>65</v>
      </c>
      <c r="C71" t="s">
        <v>15</v>
      </c>
      <c r="D71" s="1">
        <v>44546</v>
      </c>
      <c r="E71" s="3">
        <v>37437</v>
      </c>
      <c r="F71" t="s">
        <v>7</v>
      </c>
    </row>
    <row r="72" spans="2:6" x14ac:dyDescent="0.55000000000000004">
      <c r="B72" t="s">
        <v>34</v>
      </c>
      <c r="C72" t="s">
        <v>26</v>
      </c>
      <c r="D72" s="1">
        <v>44676</v>
      </c>
      <c r="E72" s="3">
        <v>33718</v>
      </c>
      <c r="F72" t="s">
        <v>17</v>
      </c>
    </row>
    <row r="73" spans="2:6" x14ac:dyDescent="0.55000000000000004">
      <c r="B73" t="s">
        <v>47</v>
      </c>
      <c r="C73" t="s">
        <v>26</v>
      </c>
      <c r="D73" s="1">
        <v>44941</v>
      </c>
      <c r="E73" s="3">
        <v>89137</v>
      </c>
      <c r="F73" t="s">
        <v>9</v>
      </c>
    </row>
    <row r="74" spans="2:6" x14ac:dyDescent="0.55000000000000004">
      <c r="B74" t="s">
        <v>66</v>
      </c>
      <c r="C74" t="s">
        <v>15</v>
      </c>
      <c r="D74" s="1">
        <v>44613</v>
      </c>
      <c r="E74" s="3">
        <v>61988</v>
      </c>
      <c r="F74" t="s">
        <v>11</v>
      </c>
    </row>
    <row r="75" spans="2:6" x14ac:dyDescent="0.55000000000000004">
      <c r="B75" t="s">
        <v>67</v>
      </c>
      <c r="C75" t="s">
        <v>15</v>
      </c>
      <c r="D75" s="1">
        <v>44533</v>
      </c>
      <c r="E75" s="3">
        <v>86953</v>
      </c>
      <c r="F75" t="s">
        <v>7</v>
      </c>
    </row>
    <row r="76" spans="2:6" x14ac:dyDescent="0.55000000000000004">
      <c r="B76" t="s">
        <v>52</v>
      </c>
      <c r="C76" t="s">
        <v>13</v>
      </c>
      <c r="D76" s="1">
        <v>44380</v>
      </c>
      <c r="E76" s="3">
        <v>89672</v>
      </c>
      <c r="F76" t="s">
        <v>17</v>
      </c>
    </row>
    <row r="77" spans="2:6" x14ac:dyDescent="0.55000000000000004">
      <c r="B77" t="s">
        <v>64</v>
      </c>
      <c r="C77" t="s">
        <v>26</v>
      </c>
      <c r="D77" s="1">
        <v>44421</v>
      </c>
      <c r="E77" s="3">
        <v>41894</v>
      </c>
      <c r="F77" t="s">
        <v>7</v>
      </c>
    </row>
    <row r="78" spans="2:6" x14ac:dyDescent="0.55000000000000004">
      <c r="B78" t="s">
        <v>68</v>
      </c>
      <c r="C78" t="s">
        <v>26</v>
      </c>
      <c r="D78" s="1">
        <v>44678</v>
      </c>
      <c r="E78" s="3">
        <v>69641</v>
      </c>
      <c r="F78" t="s">
        <v>17</v>
      </c>
    </row>
    <row r="79" spans="2:6" x14ac:dyDescent="0.55000000000000004">
      <c r="B79" t="s">
        <v>69</v>
      </c>
      <c r="C79" t="s">
        <v>6</v>
      </c>
      <c r="D79" s="1">
        <v>44727</v>
      </c>
      <c r="E79" s="3">
        <v>47989</v>
      </c>
      <c r="F79" t="s">
        <v>20</v>
      </c>
    </row>
    <row r="80" spans="2:6" x14ac:dyDescent="0.55000000000000004">
      <c r="B80" t="s">
        <v>28</v>
      </c>
      <c r="C80" t="s">
        <v>13</v>
      </c>
      <c r="D80" s="1">
        <v>44322</v>
      </c>
      <c r="E80" s="3">
        <v>44452</v>
      </c>
      <c r="F80" t="s">
        <v>7</v>
      </c>
    </row>
    <row r="81" spans="2:6" x14ac:dyDescent="0.55000000000000004">
      <c r="B81" t="s">
        <v>50</v>
      </c>
      <c r="C81" t="s">
        <v>26</v>
      </c>
      <c r="D81" s="1">
        <v>44561</v>
      </c>
      <c r="E81" s="3">
        <v>63716</v>
      </c>
      <c r="F81" t="s">
        <v>20</v>
      </c>
    </row>
    <row r="82" spans="2:6" x14ac:dyDescent="0.55000000000000004">
      <c r="B82" t="s">
        <v>70</v>
      </c>
      <c r="C82" t="s">
        <v>6</v>
      </c>
      <c r="D82" s="1">
        <v>44900</v>
      </c>
      <c r="E82" s="3">
        <v>91394</v>
      </c>
      <c r="F82" t="s">
        <v>17</v>
      </c>
    </row>
    <row r="83" spans="2:6" x14ac:dyDescent="0.55000000000000004">
      <c r="B83" t="s">
        <v>71</v>
      </c>
      <c r="C83" t="s">
        <v>6</v>
      </c>
      <c r="D83" s="1">
        <v>44840</v>
      </c>
      <c r="E83" s="3">
        <v>60720</v>
      </c>
      <c r="F83" t="s">
        <v>7</v>
      </c>
    </row>
    <row r="84" spans="2:6" x14ac:dyDescent="0.55000000000000004">
      <c r="B84" t="s">
        <v>62</v>
      </c>
      <c r="C84" t="s">
        <v>26</v>
      </c>
      <c r="D84" s="1">
        <v>44637</v>
      </c>
      <c r="E84" s="3">
        <v>34793</v>
      </c>
      <c r="F84" t="s">
        <v>9</v>
      </c>
    </row>
    <row r="85" spans="2:6" x14ac:dyDescent="0.55000000000000004">
      <c r="B85" t="s">
        <v>28</v>
      </c>
      <c r="C85" t="s">
        <v>15</v>
      </c>
      <c r="D85" s="1">
        <v>44227</v>
      </c>
      <c r="E85" s="3">
        <v>38969</v>
      </c>
      <c r="F85" t="s">
        <v>11</v>
      </c>
    </row>
    <row r="86" spans="2:6" x14ac:dyDescent="0.55000000000000004">
      <c r="B86" t="s">
        <v>22</v>
      </c>
      <c r="C86" t="s">
        <v>26</v>
      </c>
      <c r="D86" s="1">
        <v>44604</v>
      </c>
      <c r="E86" s="3">
        <v>56541</v>
      </c>
      <c r="F86" t="s">
        <v>20</v>
      </c>
    </row>
    <row r="87" spans="2:6" x14ac:dyDescent="0.55000000000000004">
      <c r="B87" t="s">
        <v>25</v>
      </c>
      <c r="C87" t="s">
        <v>6</v>
      </c>
      <c r="D87" s="1">
        <v>44686</v>
      </c>
      <c r="E87" s="3">
        <v>38025</v>
      </c>
      <c r="F87" t="s">
        <v>9</v>
      </c>
    </row>
    <row r="88" spans="2:6" x14ac:dyDescent="0.55000000000000004">
      <c r="B88" t="s">
        <v>72</v>
      </c>
      <c r="C88" t="s">
        <v>26</v>
      </c>
      <c r="D88" s="1">
        <v>44325</v>
      </c>
      <c r="E88" s="3">
        <v>89159</v>
      </c>
      <c r="F88" t="s">
        <v>7</v>
      </c>
    </row>
    <row r="89" spans="2:6" x14ac:dyDescent="0.55000000000000004">
      <c r="B89" t="s">
        <v>73</v>
      </c>
      <c r="C89" t="s">
        <v>13</v>
      </c>
      <c r="D89" s="1">
        <v>44446</v>
      </c>
      <c r="E89" s="3">
        <v>48522</v>
      </c>
      <c r="F89" t="s">
        <v>11</v>
      </c>
    </row>
    <row r="90" spans="2:6" x14ac:dyDescent="0.55000000000000004">
      <c r="B90" t="s">
        <v>65</v>
      </c>
      <c r="C90" t="s">
        <v>13</v>
      </c>
      <c r="D90" s="1">
        <v>44843</v>
      </c>
      <c r="E90" s="3">
        <v>70468</v>
      </c>
      <c r="F90" t="s">
        <v>17</v>
      </c>
    </row>
    <row r="91" spans="2:6" x14ac:dyDescent="0.55000000000000004">
      <c r="B91" t="s">
        <v>31</v>
      </c>
      <c r="C91" t="s">
        <v>13</v>
      </c>
      <c r="D91" s="1">
        <v>44249</v>
      </c>
      <c r="E91" s="3">
        <v>58114</v>
      </c>
      <c r="F91" t="s">
        <v>9</v>
      </c>
    </row>
    <row r="92" spans="2:6" x14ac:dyDescent="0.55000000000000004">
      <c r="B92" t="s">
        <v>33</v>
      </c>
      <c r="C92" t="s">
        <v>15</v>
      </c>
      <c r="D92" s="1">
        <v>44557</v>
      </c>
      <c r="E92" s="3">
        <v>52543</v>
      </c>
      <c r="F92" t="s">
        <v>9</v>
      </c>
    </row>
    <row r="93" spans="2:6" x14ac:dyDescent="0.55000000000000004">
      <c r="B93" t="s">
        <v>65</v>
      </c>
      <c r="C93" t="s">
        <v>26</v>
      </c>
      <c r="D93" s="1">
        <v>44924</v>
      </c>
      <c r="E93" s="3">
        <v>63350</v>
      </c>
      <c r="F93" t="s">
        <v>11</v>
      </c>
    </row>
    <row r="94" spans="2:6" x14ac:dyDescent="0.55000000000000004">
      <c r="B94" t="s">
        <v>50</v>
      </c>
      <c r="C94" t="s">
        <v>15</v>
      </c>
      <c r="D94" s="1">
        <v>44267</v>
      </c>
      <c r="E94" s="3">
        <v>54736</v>
      </c>
      <c r="F94" t="s">
        <v>11</v>
      </c>
    </row>
    <row r="95" spans="2:6" x14ac:dyDescent="0.55000000000000004">
      <c r="B95" t="s">
        <v>30</v>
      </c>
      <c r="C95" t="s">
        <v>6</v>
      </c>
      <c r="D95" s="1">
        <v>44585</v>
      </c>
      <c r="E95" s="3">
        <v>89526</v>
      </c>
      <c r="F95" t="s">
        <v>20</v>
      </c>
    </row>
    <row r="96" spans="2:6" x14ac:dyDescent="0.55000000000000004">
      <c r="B96" t="s">
        <v>63</v>
      </c>
      <c r="C96" t="s">
        <v>13</v>
      </c>
      <c r="D96" s="1">
        <v>44596</v>
      </c>
      <c r="E96" s="3">
        <v>84026</v>
      </c>
      <c r="F96" t="s">
        <v>20</v>
      </c>
    </row>
    <row r="97" spans="2:6" x14ac:dyDescent="0.55000000000000004">
      <c r="B97" t="s">
        <v>74</v>
      </c>
      <c r="C97" t="s">
        <v>26</v>
      </c>
      <c r="D97" s="1">
        <v>44199</v>
      </c>
      <c r="E97" s="3">
        <v>59912</v>
      </c>
      <c r="F97" t="s">
        <v>7</v>
      </c>
    </row>
    <row r="98" spans="2:6" x14ac:dyDescent="0.55000000000000004">
      <c r="B98" t="s">
        <v>57</v>
      </c>
      <c r="C98" t="s">
        <v>26</v>
      </c>
      <c r="D98" s="1">
        <v>44473</v>
      </c>
      <c r="E98" s="3">
        <v>51479</v>
      </c>
      <c r="F98" t="s">
        <v>7</v>
      </c>
    </row>
    <row r="99" spans="2:6" x14ac:dyDescent="0.55000000000000004">
      <c r="B99" t="s">
        <v>63</v>
      </c>
      <c r="C99" t="s">
        <v>26</v>
      </c>
      <c r="D99" s="1">
        <v>44590</v>
      </c>
      <c r="E99" s="3">
        <v>52100</v>
      </c>
      <c r="F99" t="s">
        <v>17</v>
      </c>
    </row>
    <row r="100" spans="2:6" x14ac:dyDescent="0.55000000000000004">
      <c r="B100" t="s">
        <v>42</v>
      </c>
      <c r="C100" t="s">
        <v>6</v>
      </c>
      <c r="D100" s="1">
        <v>44331</v>
      </c>
      <c r="E100" s="3">
        <v>62437</v>
      </c>
      <c r="F100" t="s">
        <v>11</v>
      </c>
    </row>
    <row r="101" spans="2:6" x14ac:dyDescent="0.55000000000000004">
      <c r="B101" t="s">
        <v>40</v>
      </c>
      <c r="C101" t="s">
        <v>15</v>
      </c>
      <c r="D101" s="1">
        <v>44397</v>
      </c>
      <c r="E101" s="3">
        <v>73003</v>
      </c>
      <c r="F101" t="s">
        <v>11</v>
      </c>
    </row>
    <row r="102" spans="2:6" x14ac:dyDescent="0.55000000000000004">
      <c r="B102" t="s">
        <v>75</v>
      </c>
      <c r="C102" t="s">
        <v>13</v>
      </c>
      <c r="D102" s="1">
        <v>44782</v>
      </c>
      <c r="E102" s="3">
        <v>87102</v>
      </c>
      <c r="F102" t="s">
        <v>20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D951F-6084-4EAD-9804-4FA67ABF54D3}">
  <sheetPr>
    <tabColor theme="3"/>
  </sheetPr>
  <dimension ref="B2:H10"/>
  <sheetViews>
    <sheetView showGridLines="0" workbookViewId="0">
      <selection activeCell="F6" sqref="F6:H10"/>
    </sheetView>
  </sheetViews>
  <sheetFormatPr defaultRowHeight="24.6" x14ac:dyDescent="0.55000000000000004"/>
  <cols>
    <col min="1" max="1" width="2.33203125" customWidth="1"/>
    <col min="5" max="5" width="1.796875" customWidth="1"/>
    <col min="6" max="6" width="11.46484375" bestFit="1" customWidth="1"/>
    <col min="8" max="8" width="10.1328125" customWidth="1"/>
  </cols>
  <sheetData>
    <row r="2" spans="2:8" x14ac:dyDescent="0.55000000000000004">
      <c r="B2" s="20" t="s">
        <v>82</v>
      </c>
      <c r="C2" s="20" t="s">
        <v>83</v>
      </c>
      <c r="D2" s="20" t="s">
        <v>84</v>
      </c>
      <c r="E2" s="18"/>
      <c r="F2" s="21" t="s">
        <v>85</v>
      </c>
      <c r="G2" s="19"/>
      <c r="H2" s="19"/>
    </row>
    <row r="3" spans="2:8" x14ac:dyDescent="0.55000000000000004">
      <c r="B3">
        <v>100</v>
      </c>
      <c r="C3">
        <v>30</v>
      </c>
      <c r="D3" s="16">
        <f>(B3-C3)/B3</f>
        <v>0.7</v>
      </c>
      <c r="E3" s="16"/>
      <c r="F3" s="43" t="str">
        <f ca="1">_xlfn.FORMULATEXT(D3)</f>
        <v>=(B3-C3)/B3</v>
      </c>
      <c r="G3" s="43"/>
      <c r="H3" s="43"/>
    </row>
    <row r="5" spans="2:8" x14ac:dyDescent="0.55000000000000004">
      <c r="B5" s="17" t="s">
        <v>82</v>
      </c>
      <c r="C5" s="17" t="s">
        <v>83</v>
      </c>
      <c r="D5" s="17" t="s">
        <v>84</v>
      </c>
      <c r="E5" s="18"/>
      <c r="F5" s="22" t="s">
        <v>86</v>
      </c>
      <c r="G5" s="19"/>
      <c r="H5" s="19"/>
    </row>
    <row r="6" spans="2:8" ht="24.6" customHeight="1" x14ac:dyDescent="0.55000000000000004">
      <c r="B6">
        <v>100</v>
      </c>
      <c r="C6">
        <v>30</v>
      </c>
      <c r="D6" s="16">
        <f>_xlfn.LET(_xlpm.prezzo,B6,
_xlpm.costo,C6,
_xlpm.margine,B6-C6,
_xlpm.margine_percentuale,_xlpm.margine/_xlpm.prezzo,
_xlpm.margine_percentuale)</f>
        <v>0.7</v>
      </c>
      <c r="E6" s="16"/>
      <c r="F6" s="42" t="str">
        <f ca="1">_xlfn.FORMULATEXT(D6)</f>
        <v>=LET(prezzo;B6;
costo;C6;
margine;B6-C6;
margine_percentuale;margine/prezzo;
margine_percentuale)</v>
      </c>
      <c r="G6" s="42"/>
      <c r="H6" s="42"/>
    </row>
    <row r="7" spans="2:8" x14ac:dyDescent="0.55000000000000004">
      <c r="F7" s="42"/>
      <c r="G7" s="42"/>
      <c r="H7" s="42"/>
    </row>
    <row r="8" spans="2:8" x14ac:dyDescent="0.55000000000000004">
      <c r="B8" s="10"/>
      <c r="F8" s="42"/>
      <c r="G8" s="42"/>
      <c r="H8" s="42"/>
    </row>
    <row r="9" spans="2:8" x14ac:dyDescent="0.55000000000000004">
      <c r="B9" s="11" t="s">
        <v>77</v>
      </c>
      <c r="F9" s="42"/>
      <c r="G9" s="42"/>
      <c r="H9" s="42"/>
    </row>
    <row r="10" spans="2:8" x14ac:dyDescent="0.55000000000000004">
      <c r="B10" s="12" t="s">
        <v>78</v>
      </c>
      <c r="F10" s="42"/>
      <c r="G10" s="42"/>
      <c r="H10" s="42"/>
    </row>
  </sheetData>
  <mergeCells count="2">
    <mergeCell ref="F6:H10"/>
    <mergeCell ref="F3:H3"/>
  </mergeCells>
  <hyperlinks>
    <hyperlink ref="B9" r:id="rId1" xr:uid="{4F1A5E1C-B082-4571-B08E-E5BC7479938C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3F53D-289B-458F-A514-230D292ACAC1}">
  <sheetPr>
    <tabColor theme="3"/>
  </sheetPr>
  <dimension ref="B2:T12"/>
  <sheetViews>
    <sheetView showGridLines="0" zoomScale="70" zoomScaleNormal="70" workbookViewId="0">
      <selection activeCell="H17" sqref="A15:H17"/>
    </sheetView>
  </sheetViews>
  <sheetFormatPr defaultRowHeight="24.6" x14ac:dyDescent="0.55000000000000004"/>
  <cols>
    <col min="1" max="1" width="3.73046875" customWidth="1"/>
    <col min="3" max="3" width="11" style="2" bestFit="1" customWidth="1"/>
    <col min="4" max="4" width="3.6640625" customWidth="1"/>
    <col min="10" max="10" width="14.9296875" customWidth="1"/>
    <col min="11" max="11" width="7.33203125" customWidth="1"/>
    <col min="13" max="13" width="11" style="2" bestFit="1" customWidth="1"/>
    <col min="14" max="14" width="3.6640625" customWidth="1"/>
  </cols>
  <sheetData>
    <row r="2" spans="2:20" x14ac:dyDescent="0.55000000000000004">
      <c r="B2" s="4" t="s">
        <v>76</v>
      </c>
      <c r="C2" s="9">
        <v>10</v>
      </c>
      <c r="E2" s="14" t="s">
        <v>80</v>
      </c>
      <c r="L2" s="4" t="s">
        <v>76</v>
      </c>
      <c r="M2" s="9">
        <v>10</v>
      </c>
      <c r="O2" s="15" t="s">
        <v>81</v>
      </c>
    </row>
    <row r="3" spans="2:20" ht="24.6" customHeight="1" x14ac:dyDescent="0.55000000000000004">
      <c r="B3" s="8" t="str" cm="1">
        <f t="array" ref="B3:C12">_xlfn.TAKE(_xlfn._xlws.SORT(_xlfn.HSTACK(_xlfn.UNIQUE(TBL[CLIENTE]),
SUMIFS(TBL[PREZZO],TBL[CLIENTE],_xlfn.UNIQUE(TBL[CLIENTE]))),2,-1),C2)</f>
        <v>CARUSO</v>
      </c>
      <c r="C3" s="2">
        <v>306469</v>
      </c>
      <c r="E3" s="41" t="str">
        <f ca="1">_xlfn.FORMULATEXT(B3)</f>
        <v>=INCLUDI(DATI.ORDINA(STACK.ORIZ(UNICI(TBL[CLIENTE]);
SOMMA.PIÙ.SE(TBL[PREZZO];TBL[CLIENTE];UNICI(TBL[CLIENTE])));2;-1);C2)</v>
      </c>
      <c r="F3" s="41"/>
      <c r="G3" s="41"/>
      <c r="H3" s="41"/>
      <c r="I3" s="41"/>
      <c r="J3" s="41"/>
      <c r="L3" s="8" t="str" cm="1">
        <f t="array" ref="L3:M12">_xlfn.LET(_xlpm.clienti,_xlfn.UNIQUE(TBL[CLIENTE]),
_xlpm.totale,SUMIFS(TBL[PREZZO],TBL[CLIENTE],_xlpm.clienti),
_xlpm.stack,_xlfn.HSTACK(_xlpm.clienti,_xlpm.totale),
_xlpm.stack_sort,_xlfn._xlws.SORT(_xlpm.stack,2,-1),
_xlpm.stack_finale,_xlfn.TAKE(_xlpm.stack_sort,C2),
_xlpm.stack_finale)</f>
        <v>CARUSO</v>
      </c>
      <c r="M3" s="2">
        <v>306469</v>
      </c>
      <c r="O3" s="41" t="str">
        <f ca="1">_xlfn.FORMULATEXT(L3)</f>
        <v>=LET(clienti;UNICI(TBL[CLIENTE]);
totale;SOMMA.PIÙ.SE(TBL[PREZZO];TBL[CLIENTE];clienti);
stack;STACK.ORIZ(clienti;totale);
stack_sort;DATI.ORDINA(stack;2;-1);
stack_finale;INCLUDI(stack_sort;C2);
stack_finale)</v>
      </c>
      <c r="P3" s="41"/>
      <c r="Q3" s="41"/>
      <c r="R3" s="41"/>
      <c r="S3" s="41"/>
      <c r="T3" s="41"/>
    </row>
    <row r="4" spans="2:20" x14ac:dyDescent="0.55000000000000004">
      <c r="B4" t="str">
        <v>GRASSO</v>
      </c>
      <c r="C4" s="2">
        <v>267544</v>
      </c>
      <c r="E4" s="41"/>
      <c r="F4" s="41"/>
      <c r="G4" s="41"/>
      <c r="H4" s="41"/>
      <c r="I4" s="41"/>
      <c r="J4" s="41"/>
      <c r="L4" t="str">
        <v>GRASSO</v>
      </c>
      <c r="M4" s="2">
        <v>267544</v>
      </c>
      <c r="O4" s="41"/>
      <c r="P4" s="41"/>
      <c r="Q4" s="41"/>
      <c r="R4" s="41"/>
      <c r="S4" s="41"/>
      <c r="T4" s="41"/>
    </row>
    <row r="5" spans="2:20" x14ac:dyDescent="0.55000000000000004">
      <c r="B5" t="str">
        <v>MORETTI</v>
      </c>
      <c r="C5" s="2">
        <v>234486</v>
      </c>
      <c r="E5" s="41"/>
      <c r="F5" s="41"/>
      <c r="G5" s="41"/>
      <c r="H5" s="41"/>
      <c r="I5" s="41"/>
      <c r="J5" s="41"/>
      <c r="L5" t="str">
        <v>MORETTI</v>
      </c>
      <c r="M5" s="2">
        <v>234486</v>
      </c>
      <c r="O5" s="41"/>
      <c r="P5" s="41"/>
      <c r="Q5" s="41"/>
      <c r="R5" s="41"/>
      <c r="S5" s="41"/>
      <c r="T5" s="41"/>
    </row>
    <row r="6" spans="2:20" x14ac:dyDescent="0.55000000000000004">
      <c r="B6" t="str">
        <v>MORO</v>
      </c>
      <c r="C6" s="2">
        <v>231613</v>
      </c>
      <c r="E6" s="41"/>
      <c r="F6" s="41"/>
      <c r="G6" s="41"/>
      <c r="H6" s="41"/>
      <c r="I6" s="41"/>
      <c r="J6" s="41"/>
      <c r="L6" t="str">
        <v>MORO</v>
      </c>
      <c r="M6" s="2">
        <v>231613</v>
      </c>
      <c r="O6" s="41"/>
      <c r="P6" s="41"/>
      <c r="Q6" s="41"/>
      <c r="R6" s="41"/>
      <c r="S6" s="41"/>
      <c r="T6" s="41"/>
    </row>
    <row r="7" spans="2:20" x14ac:dyDescent="0.55000000000000004">
      <c r="B7" t="str">
        <v>MORELLI</v>
      </c>
      <c r="C7" s="2">
        <v>228021</v>
      </c>
      <c r="D7" s="8"/>
      <c r="L7" t="str">
        <v>MORELLI</v>
      </c>
      <c r="M7" s="2">
        <v>228021</v>
      </c>
      <c r="N7" s="8"/>
      <c r="O7" s="41"/>
      <c r="P7" s="41"/>
      <c r="Q7" s="41"/>
      <c r="R7" s="41"/>
      <c r="S7" s="41"/>
      <c r="T7" s="41"/>
    </row>
    <row r="8" spans="2:20" x14ac:dyDescent="0.55000000000000004">
      <c r="B8" t="str">
        <v>FERRI</v>
      </c>
      <c r="C8" s="2">
        <v>209676</v>
      </c>
      <c r="D8" s="8"/>
      <c r="E8" s="10"/>
      <c r="L8" t="str">
        <v>FERRI</v>
      </c>
      <c r="M8" s="2">
        <v>209676</v>
      </c>
      <c r="N8" s="8"/>
      <c r="O8" s="41"/>
      <c r="P8" s="41"/>
      <c r="Q8" s="41"/>
      <c r="R8" s="41"/>
      <c r="S8" s="41"/>
      <c r="T8" s="41"/>
    </row>
    <row r="9" spans="2:20" x14ac:dyDescent="0.55000000000000004">
      <c r="B9" t="str">
        <v>MARTINELLI</v>
      </c>
      <c r="C9" s="2">
        <v>171255</v>
      </c>
      <c r="E9" s="11" t="s">
        <v>77</v>
      </c>
      <c r="L9" t="str">
        <v>MARTINELLI</v>
      </c>
      <c r="M9" s="2">
        <v>171255</v>
      </c>
    </row>
    <row r="10" spans="2:20" x14ac:dyDescent="0.55000000000000004">
      <c r="B10" t="str">
        <v>GUERRA</v>
      </c>
      <c r="C10" s="2">
        <v>170903</v>
      </c>
      <c r="E10" s="12" t="s">
        <v>78</v>
      </c>
      <c r="L10" t="str">
        <v>GUERRA</v>
      </c>
      <c r="M10" s="2">
        <v>170903</v>
      </c>
      <c r="O10" s="10"/>
    </row>
    <row r="11" spans="2:20" x14ac:dyDescent="0.55000000000000004">
      <c r="B11" t="str">
        <v>OLIVIERI</v>
      </c>
      <c r="C11" s="2">
        <v>168104</v>
      </c>
      <c r="L11" t="str">
        <v>OLIVIERI</v>
      </c>
      <c r="M11" s="2">
        <v>168104</v>
      </c>
      <c r="O11" s="11" t="s">
        <v>77</v>
      </c>
    </row>
    <row r="12" spans="2:20" x14ac:dyDescent="0.55000000000000004">
      <c r="B12" t="str">
        <v>GRASSI</v>
      </c>
      <c r="C12" s="2">
        <v>148715</v>
      </c>
      <c r="L12" t="str">
        <v>GRASSI</v>
      </c>
      <c r="M12" s="2">
        <v>148715</v>
      </c>
      <c r="O12" s="12" t="s">
        <v>78</v>
      </c>
    </row>
  </sheetData>
  <mergeCells count="2">
    <mergeCell ref="E3:J6"/>
    <mergeCell ref="O3:T8"/>
  </mergeCells>
  <hyperlinks>
    <hyperlink ref="O11" r:id="rId1" xr:uid="{6BB4FE59-49B8-42E7-84B2-CDE7E0FBA224}"/>
    <hyperlink ref="E9" r:id="rId2" xr:uid="{EFA2A305-1B15-4C40-8650-251AD995579B}"/>
  </hyperlinks>
  <pageMargins left="0.7" right="0.7" top="0.75" bottom="0.75" header="0.3" footer="0.3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EA01C4D-54A0-4ECC-9FE4-C35DED06322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CHI_SONO &gt;</vt:lpstr>
      <vt:lpstr>DB</vt:lpstr>
      <vt:lpstr>MARGINE</vt:lpstr>
      <vt:lpstr>TOP_365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Filocamo</dc:creator>
  <cp:lastModifiedBy>Marco Filocamo</cp:lastModifiedBy>
  <dcterms:created xsi:type="dcterms:W3CDTF">2023-01-23T11:20:16Z</dcterms:created>
  <dcterms:modified xsi:type="dcterms:W3CDTF">2024-07-15T10:50:42Z</dcterms:modified>
</cp:coreProperties>
</file>